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<sst xmlns="http://schemas.openxmlformats.org/spreadsheetml/2006/main" count="51" uniqueCount="44">
  <si>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</si>
  <si>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</si>
  <si>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</si>
  <si>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</si>
  <si>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</si>
  <si>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</si>
  <si>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</si>
  <si>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</si>
  <si>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</si>
  <si>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</si>
  <si>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</si>
  <si>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</si>
  <si>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</si>
  <si>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</si>
  <si>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</si>
  <si>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</si>
  <si>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</si>
  <si>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</si>
  <si>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</si>
  <si>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</si>
  <si>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</si>
  <si>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</si>
  <si>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</si>
  <si>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</si>
  <si>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</si>
  <si>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</si>
  <si>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</si>
  <si>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</si>
  <si>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</si>
  <si>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</si>
  <si>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</si>
  <si>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</si>
  <si>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</si>
  <si>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</si>
  <si>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</si>
  <si>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</si>
  <si>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</si>
  <si>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</si>
  <si>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</si>
  <si>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</si>
  <si>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Outwood Parish Council</t>
  </si>
  <si>
    <t xml:space="preserve">Surrey </t>
  </si>
  <si>
    <t xml:space="preserve">The Council received grants of £35K for a renewable energy project paid by Peterborough and Cambridge Joint Authority ( hosting on behalf of central govt).  2500 was received from Gatwick Airport Community Trust towards purchase of a trim trail </t>
  </si>
  <si>
    <t xml:space="preserve">Payments to consultant (Avieco) fo the Renewal energy project £41,759   - VAT has not yet been reclaimed for these invoices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</si>
</sst>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38" borderId="11" xfId="0" applyFont="1" applyFill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0">
      <selection activeCell="O15" sqref="O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1.28125" style="3" bestFit="1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6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9"/>
    </row>
    <row r="2" spans="1:13" ht="15.7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41</v>
      </c>
      <c r="L3" s="9"/>
    </row>
    <row r="4" ht="14.25">
      <c r="A4" s="1" t="s">
        <v>36</v>
      </c>
    </row>
    <row r="5" spans="1:13" ht="99" customHeight="1">
      <c r="A5" s="43" t="s">
        <v>37</v>
      </c>
      <c r="B5" s="44"/>
      <c r="C5" s="44"/>
      <c r="D5" s="44"/>
      <c r="E5" s="44"/>
      <c r="F5" s="44"/>
      <c r="G5" s="44"/>
      <c r="H5" s="44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8" t="s">
        <v>2</v>
      </c>
      <c r="B11" s="48"/>
      <c r="C11" s="48"/>
      <c r="D11" s="8">
        <v>33158</v>
      </c>
      <c r="F11" s="8">
        <v>33913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9" t="s">
        <v>20</v>
      </c>
      <c r="B13" s="50"/>
      <c r="C13" s="51"/>
      <c r="D13" s="8">
        <v>19327</v>
      </c>
      <c r="F13" s="8">
        <v>19080</v>
      </c>
      <c r="G13" s="5">
        <f>F13-D13</f>
        <v>-247</v>
      </c>
      <c r="H13" s="6">
        <f>IF((D13&gt;F13),(D13-F13)/D13,IF(D13&lt;F13,-(D13-F13)/D13,IF(D13=F13,0)))</f>
        <v>0.012780048636622342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56.25" customHeight="1" thickBot="1">
      <c r="A15" s="45" t="s">
        <v>3</v>
      </c>
      <c r="B15" s="45"/>
      <c r="C15" s="45"/>
      <c r="D15" s="8">
        <v>2765</v>
      </c>
      <c r="F15" s="8">
        <v>39895</v>
      </c>
      <c r="G15" s="5">
        <f>F15-D15</f>
        <v>37130</v>
      </c>
      <c r="H15" s="6">
        <f>IF((D15&gt;F15),(D15-F15)/D15,IF(D15&lt;F15,-(D15-F15)/D15,IF(D15=F15,0)))</f>
        <v>13.428571428571429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5" t="s">
        <v>4</v>
      </c>
      <c r="B17" s="45"/>
      <c r="C17" s="45"/>
      <c r="D17" s="8">
        <v>4475</v>
      </c>
      <c r="F17" s="8">
        <v>5690</v>
      </c>
      <c r="G17" s="5">
        <f>F17-D17</f>
        <v>1215</v>
      </c>
      <c r="H17" s="6">
        <f>IF((D17&gt;F17),(D17-F17)/D17,IF(D17&lt;F17,-(D17-F17)/D17,IF(D17=F17,0)))</f>
        <v>0.27150837988826815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42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5" t="s">
        <v>7</v>
      </c>
      <c r="B19" s="45"/>
      <c r="C19" s="45"/>
      <c r="D19" s="8">
        <v>10173</v>
      </c>
      <c r="F19" s="8">
        <v>10173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45.75" customHeight="1" thickBot="1">
      <c r="A21" s="45" t="s">
        <v>21</v>
      </c>
      <c r="B21" s="45"/>
      <c r="C21" s="45"/>
      <c r="D21" s="8">
        <v>6689</v>
      </c>
      <c r="F21" s="8">
        <v>46220</v>
      </c>
      <c r="G21" s="5">
        <f>F21-D21</f>
        <v>39531</v>
      </c>
      <c r="H21" s="6">
        <f>IF((D21&gt;F21),(D21-F21)/D21,IF(D21&lt;F21,-(D21-F21)/D21,IF(D21=F21,0)))</f>
        <v>5.909851995814023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43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27" customHeight="1" thickBot="1">
      <c r="A23" s="7" t="s">
        <v>5</v>
      </c>
      <c r="D23" s="2">
        <f>D11+D13+D15-D17-D19-D21</f>
        <v>33913</v>
      </c>
      <c r="F23" s="2">
        <f>F11+F13+F15-F17-F19-F21</f>
        <v>30805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5" t="s">
        <v>9</v>
      </c>
      <c r="B26" s="45"/>
      <c r="C26" s="45"/>
      <c r="D26" s="8">
        <v>33913</v>
      </c>
      <c r="F26" s="8">
        <v>30805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5" t="s">
        <v>8</v>
      </c>
      <c r="B28" s="45"/>
      <c r="C28" s="45"/>
      <c r="D28" s="8">
        <v>119332</v>
      </c>
      <c r="F28" s="8">
        <v>119332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5" t="s">
        <v>6</v>
      </c>
      <c r="B30" s="45"/>
      <c r="C30" s="45"/>
      <c r="D30" s="8">
        <v>191273</v>
      </c>
      <c r="F30" s="8">
        <v>189786</v>
      </c>
      <c r="G30" s="5">
        <f>F30-D30</f>
        <v>-1487</v>
      </c>
      <c r="H30" s="6">
        <f>IF((D30&gt;F30),(D30-F30)/D30,IF(D30&lt;F30,-(D30-F30)/D30,IF(D30=F30,0)))</f>
        <v>0.007774228458799726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Rodabe Rudin</cp:lastModifiedBy>
  <cp:lastPrinted>2020-03-19T12:45:09Z</cp:lastPrinted>
  <dcterms:created xsi:type="dcterms:W3CDTF">2012-07-11T10:01:28Z</dcterms:created>
  <dcterms:modified xsi:type="dcterms:W3CDTF">2022-07-04T15:33:23Z</dcterms:modified>
  <cp:category/>
  <cp:version/>
  <cp:contentType/>
  <cp:contentStatus/>
</cp:coreProperties>
</file>